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2F9D3AD3-AC69-4DB5-A306-BB72DB9057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LIMBS" sheetId="7" r:id="rId2"/>
    <sheet name="CALIPERS" sheetId="8" r:id="rId3"/>
    <sheet name="CRUTCHES" sheetId="9" r:id="rId4"/>
    <sheet name="WHEEL CHAIRS" sheetId="6" r:id="rId5"/>
  </sheets>
  <definedNames>
    <definedName name="_xlnm._FilterDatabase" localSheetId="2" hidden="1">CALIPERS!$A$3:$Q$7</definedName>
    <definedName name="_xlnm._FilterDatabase" localSheetId="3" hidden="1">CRUTCHES!$A$3:$Q$8</definedName>
    <definedName name="_xlnm._FilterDatabase" localSheetId="1" hidden="1">LIMBS!$A$3:$Q$21</definedName>
    <definedName name="_xlnm._FilterDatabase" localSheetId="4" hidden="1">'WHEEL CHAIRS'!$A$3:$Q$13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6" l="1"/>
  <c r="C9" i="2"/>
  <c r="C8" i="2"/>
  <c r="C7" i="2"/>
  <c r="C6" i="2"/>
  <c r="P8" i="9"/>
  <c r="P7" i="8"/>
  <c r="P21" i="7"/>
  <c r="E9" i="2" l="1"/>
  <c r="G9" i="2" s="1"/>
  <c r="E8" i="2"/>
  <c r="G8" i="2" s="1"/>
  <c r="E7" i="2"/>
  <c r="G7" i="2" s="1"/>
  <c r="D10" i="2"/>
  <c r="C10" i="2" l="1"/>
  <c r="E10" i="2" s="1"/>
  <c r="E6" i="2"/>
  <c r="G6" i="2" s="1"/>
  <c r="G10" i="2" s="1"/>
</calcChain>
</file>

<file path=xl/sharedStrings.xml><?xml version="1.0" encoding="utf-8"?>
<sst xmlns="http://schemas.openxmlformats.org/spreadsheetml/2006/main" count="392" uniqueCount="182">
  <si>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</si>
  <si>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</si>
  <si>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</si>
  <si>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</si>
  <si>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</si>
  <si>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</si>
  <si>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</si>
  <si>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</si>
  <si>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</si>
  <si>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</si>
  <si>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</si>
  <si>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</si>
  <si>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</si>
  <si>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</si>
  <si>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</si>
  <si>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</si>
  <si>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</si>
  <si>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</si>
  <si>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</si>
  <si>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</si>
  <si>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</si>
  <si>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</si>
  <si>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</si>
  <si>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</si>
  <si>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</si>
  <si>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</si>
  <si>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</si>
  <si>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 xml:space="preserve">Artificial Limbs </t>
  </si>
  <si>
    <t>Calipers</t>
  </si>
  <si>
    <t>Crutches (Pair)</t>
  </si>
  <si>
    <t>Wheel Chairs (ISI)</t>
  </si>
  <si>
    <t>Total</t>
  </si>
  <si>
    <t>TOTAL</t>
  </si>
  <si>
    <t>GOA Camp From : 2025-06-26 To : 2025-06-27</t>
  </si>
  <si>
    <t>Sreenivasulu Renati</t>
  </si>
  <si>
    <t>S/o Venkat Subhaya</t>
  </si>
  <si>
    <t>GMC Qtrs No. - 28, Block - BFK) Type 1, Bambolim Complex, Tiswadi, Dis. - Goa, 9960476637</t>
  </si>
  <si>
    <t>North Goa</t>
  </si>
  <si>
    <t>Goa</t>
  </si>
  <si>
    <t>Satyawan Malkar</t>
  </si>
  <si>
    <t>S/O Shahu Malkar</t>
  </si>
  <si>
    <t>H. No. - 380, Makalvm MollomV.P.O. - Sangram, Goa , 9764770633</t>
  </si>
  <si>
    <t>South Goa</t>
  </si>
  <si>
    <t>Cruz Sebastiao Fernandes</t>
  </si>
  <si>
    <t>S/O Climpo Limo Fernandes</t>
  </si>
  <si>
    <t>H. No. - 248, Laxette, Salcete, Varca, GoaV.P.O. - Sangram, Goa , 9823482118</t>
  </si>
  <si>
    <t>Manikrao Mahadik</t>
  </si>
  <si>
    <t>S/O Bhagwantrao Mahadik</t>
  </si>
  <si>
    <t>H. No. -34,St. Josewada,V.P.O. - Mapuse,, Goa , 9325543963</t>
  </si>
  <si>
    <t>Natolic Mascarenha</t>
  </si>
  <si>
    <t>S/O Niklao Mascarenha</t>
  </si>
  <si>
    <t>H. No. -3,Satari,V.P.O. - Bhironda, Goa , 9822084599</t>
  </si>
  <si>
    <t>Sanjay Sethakar</t>
  </si>
  <si>
    <t>S/O Pathari Sethkar</t>
  </si>
  <si>
    <t>H. No. -1134,V.P.O. - Marcel, Goa , 9850475253</t>
  </si>
  <si>
    <t>Rufus Noronha</t>
  </si>
  <si>
    <t>S/O Rosario Noronha</t>
  </si>
  <si>
    <t>B.D.D. Chawl No. - 15, Room No. - 26, 1st Floor, N.M Joshi Marg, B/H. N.&lt; Joshi Police Station, , V.P.o. - Delsie Road, Mumbai , 9321614636</t>
  </si>
  <si>
    <t>Mumbai</t>
  </si>
  <si>
    <t>Maharashtra</t>
  </si>
  <si>
    <t>Datta Potdar</t>
  </si>
  <si>
    <t>S/O Tukaram Potdae</t>
  </si>
  <si>
    <t>Canca bandh, Veria, V.P.o. - Mapusa, Goa, 7028075396</t>
  </si>
  <si>
    <t>Prashant Khandeparkar</t>
  </si>
  <si>
    <t>S/O Prabhakar Khandeparkar</t>
  </si>
  <si>
    <t>H.No. - 772, Pedem Shinada, Goa, 9769133172</t>
  </si>
  <si>
    <t>Santosh Faterpekar</t>
  </si>
  <si>
    <t>S/O Vithal Faterpekar</t>
  </si>
  <si>
    <t>H.No. - 135, Pira Bhat, Near Bambolim Beach, Tiswadi, Goa, 9850934232</t>
  </si>
  <si>
    <t>Laxman Gawas</t>
  </si>
  <si>
    <t>S/O Mahadev Gawas</t>
  </si>
  <si>
    <t>H.No. - 27, Madhala Wadea, Ravona, Goa, 9307584254</t>
  </si>
  <si>
    <t>Menino De Sa</t>
  </si>
  <si>
    <t>S/O Vicent Da Sa</t>
  </si>
  <si>
    <t>H.No. - 1508, Vasvaddo, Benaulim, Goa, 9604723050</t>
  </si>
  <si>
    <t>Devu Gawandi</t>
  </si>
  <si>
    <t>S/O Keshav Gawandi</t>
  </si>
  <si>
    <t>H.No. -20/1, Moryewada Pernem, Talarn, Goa, 9420819525</t>
  </si>
  <si>
    <t>Darryl Farnandes</t>
  </si>
  <si>
    <t>S/O Thomas Farnandes</t>
  </si>
  <si>
    <t>H.No. -E/390, Mascarenhas Bungalow, Tivai Vaddo, Bardez Calangute, Goa, 9823643350</t>
  </si>
  <si>
    <t>Rajendra Haldakar</t>
  </si>
  <si>
    <t>S/O Naraina Rama Haldankar</t>
  </si>
  <si>
    <t>H.No. -372, Fondvem Rinbandar Manaswadoa Tiswadi Ribandar S.O, Goa, 8390653262</t>
  </si>
  <si>
    <t>Caitano Assumta Pereira</t>
  </si>
  <si>
    <t>C/O Pedro Inacio Pereira</t>
  </si>
  <si>
    <t>H.No. -93/2, Sorvem Waddo, guirim, Mapusa, Goa, 9822125806</t>
  </si>
  <si>
    <t>Siddhesh Naik</t>
  </si>
  <si>
    <t>S/O Shrikant Naik</t>
  </si>
  <si>
    <t>H.No. -593, Murmuse, Tume, Pernem Tuem, Goa, 9158071088</t>
  </si>
  <si>
    <t>M</t>
  </si>
  <si>
    <t>GEN</t>
  </si>
  <si>
    <t>B/L A.K.</t>
  </si>
  <si>
    <t>Aadhar - 869174536670</t>
  </si>
  <si>
    <t>OBC</t>
  </si>
  <si>
    <t>LT BK</t>
  </si>
  <si>
    <t>Aadhar - 523283775900</t>
  </si>
  <si>
    <t>Aadhar - 907960890755</t>
  </si>
  <si>
    <t>LT AK1</t>
  </si>
  <si>
    <t>Aadhar - 328693643349</t>
  </si>
  <si>
    <t>Aadhar - 440948542624</t>
  </si>
  <si>
    <t>RT BK</t>
  </si>
  <si>
    <t>Aadhar - 406973213960</t>
  </si>
  <si>
    <t>RT AK</t>
  </si>
  <si>
    <t>Aadhar - 930957256603</t>
  </si>
  <si>
    <t>Aadhar - 428388310315</t>
  </si>
  <si>
    <t>Aadhar - 872642907961</t>
  </si>
  <si>
    <t>Aadhar - 247438507417</t>
  </si>
  <si>
    <t>Aadhar - 634122212594</t>
  </si>
  <si>
    <t>Aadhar - 991086043814</t>
  </si>
  <si>
    <t>Aadhar - 793849368951</t>
  </si>
  <si>
    <t>LT AK RT BK</t>
  </si>
  <si>
    <t>Aadhar - 245408971618</t>
  </si>
  <si>
    <t>Aadhar - 963632231994</t>
  </si>
  <si>
    <t>Aadhar - 308081588820</t>
  </si>
  <si>
    <t>Aadhar - 949365341013</t>
  </si>
  <si>
    <t>Nishant Tete</t>
  </si>
  <si>
    <t>S/O Jyoti Tete</t>
  </si>
  <si>
    <t>Vill. - Jurkela, Po. - Kolebira, Dis. - Simdega, 9623470313</t>
  </si>
  <si>
    <t>Simdega</t>
  </si>
  <si>
    <t>Jharkhand</t>
  </si>
  <si>
    <t>Dipasvi Palkar</t>
  </si>
  <si>
    <t>D/O Deepak Palkar</t>
  </si>
  <si>
    <t>1971, Shetkar Wadi, V.P.O. - Pinguli Kudal, Dis. - Sindhudurg, 7385613244</t>
  </si>
  <si>
    <t>Sindhudurg</t>
  </si>
  <si>
    <t>Vaibhav Panchpor</t>
  </si>
  <si>
    <t>S/O Bhaskar Panchpor</t>
  </si>
  <si>
    <t>H.No. -27/V, Ward No. - 3, Bhatwadi, Head Land Sada, V.P.O. - Mormugao, Goa, 8860455722</t>
  </si>
  <si>
    <t>RT KAFO CONV.</t>
  </si>
  <si>
    <t>Aadhar - 711948213055</t>
  </si>
  <si>
    <t>F</t>
  </si>
  <si>
    <t>B/L AFO</t>
  </si>
  <si>
    <t>Aadhar - 644585000809</t>
  </si>
  <si>
    <t>Aadhar - 435860785609</t>
  </si>
  <si>
    <t>H.No. - 27,Madhala Wada,Ravone, Goa, 9307584254</t>
  </si>
  <si>
    <t>H. No. - 20/1, Moryewada Pernem , Talarn, Ibrampur, Goa, 9420819525</t>
  </si>
  <si>
    <t>Ruki Ahmed Rajasab</t>
  </si>
  <si>
    <t>S/O Rajasab Mulla</t>
  </si>
  <si>
    <t>H. No. - 658,Sasmollem Baina, Near Peter Rabelio Tailor, Mormugao. Vasco-Da-Gama. Panji Goa, 9764814007</t>
  </si>
  <si>
    <t>Darryl Fernandes</t>
  </si>
  <si>
    <t>S/O Thomas Fernandes</t>
  </si>
  <si>
    <t>H. No. - E/390, Mascarenhas Bungalow , Tivai Vaddo Bardez, Calangute, Goa , 9823643350</t>
  </si>
  <si>
    <t>Crutches</t>
  </si>
  <si>
    <t>Aadhar - 513616131462</t>
  </si>
  <si>
    <t>Eva Agnes Fernandes</t>
  </si>
  <si>
    <t>S/O Felix Fernandes</t>
  </si>
  <si>
    <t>H.No. -59, Par Vaddo. Opp. - Post Office, Bardez, Assonora, Goa, 8860455722</t>
  </si>
  <si>
    <t>Durgadas Naik</t>
  </si>
  <si>
    <t>S/O Datta Naik</t>
  </si>
  <si>
    <t>H.No. - 554, Sulabhat Agacaim, St. Laurence , Goa , 9764215235</t>
  </si>
  <si>
    <t>Natolic Mascarenhas</t>
  </si>
  <si>
    <t>S/O Niklo Mascarenhas</t>
  </si>
  <si>
    <t>H.No. - 3, Sattari Bhironds , Goa , 9822084599</t>
  </si>
  <si>
    <t>Diydan Farnandes</t>
  </si>
  <si>
    <t>S/O Joadurn Farnandes</t>
  </si>
  <si>
    <t>H.No. - 576, Virabhat , Goa , 8805725734</t>
  </si>
  <si>
    <t>Ermelinde Camartine Calista Ma</t>
  </si>
  <si>
    <t>D/O Bernado Martins</t>
  </si>
  <si>
    <t>H.No. - 54, Vanxim, Sao Mathias Malar, Pledade, Tiswadi , Goa , 9767804478</t>
  </si>
  <si>
    <t>Maria Noronha</t>
  </si>
  <si>
    <t>W/O Genevieve Theresa Mc Farna</t>
  </si>
  <si>
    <t>H.No. - 6/70, Missionaries of Charity, Carambolim Corlim, Tiswadi , Goa , 7447323049</t>
  </si>
  <si>
    <t>Audrey Teresa Poornima Pereira</t>
  </si>
  <si>
    <t>D/O Anselmo Pedro Celestino Pe</t>
  </si>
  <si>
    <t>H.No. - 317,Lima Vaddo Querem, Tivim Bardez , Goa , 9527298856</t>
  </si>
  <si>
    <t>Pidugu Raviteja</t>
  </si>
  <si>
    <t>S/O Raghu Ramulu</t>
  </si>
  <si>
    <t>H.No. - 00,Padamata Veedhi, Ramalayam Temple, Seetharamapuram , Nellore, 9552275717</t>
  </si>
  <si>
    <t>Nellore</t>
  </si>
  <si>
    <t>Andhra Pradesh</t>
  </si>
  <si>
    <t>Krishna Uskaikar</t>
  </si>
  <si>
    <t>S/O Satyawan Uskaikar</t>
  </si>
  <si>
    <t>H.No. - 208,Carmibhat Merces, Tiswadi, Santa Crux, Goa, 8263913270</t>
  </si>
  <si>
    <t>WHEEL CHAIR ISI</t>
  </si>
  <si>
    <t>Aadhar - 267359177372</t>
  </si>
  <si>
    <t>Aadhar - 346019883206</t>
  </si>
  <si>
    <t>Aadhar - 986552767481</t>
  </si>
  <si>
    <t>Aadhar - 734989850541</t>
  </si>
  <si>
    <t>Voter Id - RNM0382812</t>
  </si>
  <si>
    <t>Aadhar - 860854360292</t>
  </si>
  <si>
    <t>Aadhar - 656441318532</t>
  </si>
  <si>
    <t>Aadhar - 945235624403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</si>
</sst>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66666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7" fillId="0" borderId="2" xfId="0" applyFont="1" applyBorder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14" fontId="10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50707_15_43_57_Pro.jpg" TargetMode="External"/><Relationship Id="rId13" Type="http://schemas.openxmlformats.org/officeDocument/2006/relationships/image" Target="https://managepatients.jaipurfoot.org/uploads/user/WIN_20250707_16_10_19_Pro.jpg" TargetMode="External"/><Relationship Id="rId3" Type="http://schemas.openxmlformats.org/officeDocument/2006/relationships/image" Target="https://managepatients.jaipurfoot.org/uploads/user/WIN_20250707_14_36_05_Pro.jpg" TargetMode="External"/><Relationship Id="rId7" Type="http://schemas.openxmlformats.org/officeDocument/2006/relationships/image" Target="https://managepatients.jaipurfoot.org/uploads/user/WIN_20250707_15_12_53_Pro.jpg" TargetMode="External"/><Relationship Id="rId12" Type="http://schemas.openxmlformats.org/officeDocument/2006/relationships/image" Target="https://managepatients.jaipurfoot.org/uploads/user/WIN_20250707_16_06_59_Pro.jpg" TargetMode="External"/><Relationship Id="rId17" Type="http://schemas.openxmlformats.org/officeDocument/2006/relationships/image" Target="https://managepatients.jaipurfoot.org/uploads/user/WIN_20250707_16_35_03_Pro.jpg" TargetMode="External"/><Relationship Id="rId2" Type="http://schemas.openxmlformats.org/officeDocument/2006/relationships/image" Target="https://managepatients.jaipurfoot.org/uploads/user/WIN_20250707_14_34_14_Pro.jpg" TargetMode="External"/><Relationship Id="rId16" Type="http://schemas.openxmlformats.org/officeDocument/2006/relationships/image" Target="https://managepatients.jaipurfoot.org/uploads/user/WIN_20250707_16_30_48_Pro.jpg" TargetMode="External"/><Relationship Id="rId1" Type="http://schemas.openxmlformats.org/officeDocument/2006/relationships/image" Target="https://managepatients.jaipurfoot.org/uploads/user/WIN_20250707_11_45_29_Pro.jpg" TargetMode="External"/><Relationship Id="rId6" Type="http://schemas.openxmlformats.org/officeDocument/2006/relationships/image" Target="https://managepatients.jaipurfoot.org/uploads/user/WIN_20250707_14_57_24_Pro.jpg" TargetMode="External"/><Relationship Id="rId11" Type="http://schemas.openxmlformats.org/officeDocument/2006/relationships/image" Target="https://managepatients.jaipurfoot.org/uploads/user/WIN_20250707_16_03_29_Pro.jpg" TargetMode="External"/><Relationship Id="rId5" Type="http://schemas.openxmlformats.org/officeDocument/2006/relationships/image" Target="https://managepatients.jaipurfoot.org/uploads/user/WIN_20250707_14_47_04_Pro.jpg" TargetMode="External"/><Relationship Id="rId15" Type="http://schemas.openxmlformats.org/officeDocument/2006/relationships/image" Target="https://managepatients.jaipurfoot.org/uploads/user/WIN_20250707_16_21_01_Pro.jpg" TargetMode="External"/><Relationship Id="rId10" Type="http://schemas.openxmlformats.org/officeDocument/2006/relationships/image" Target="https://managepatients.jaipurfoot.org/uploads/user/WIN_20250707_15_52_09_Pro.jpg" TargetMode="External"/><Relationship Id="rId4" Type="http://schemas.openxmlformats.org/officeDocument/2006/relationships/image" Target="https://managepatients.jaipurfoot.org/uploads/user/WIN_20250707_14_42_09_Pro.jpg" TargetMode="External"/><Relationship Id="rId9" Type="http://schemas.openxmlformats.org/officeDocument/2006/relationships/image" Target="https://managepatients.jaipurfoot.org/uploads/user/WIN_20250707_15_47_40_Pro.jpg" TargetMode="External"/><Relationship Id="rId14" Type="http://schemas.openxmlformats.org/officeDocument/2006/relationships/image" Target="https://managepatients.jaipurfoot.org/uploads/user/WIN_20250707_16_14_21_Pro.jp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s://managepatients.jaipurfoot.org/uploads/user/WIN_20250707_16_49_26_Pro.jpg" TargetMode="External"/><Relationship Id="rId2" Type="http://schemas.openxmlformats.org/officeDocument/2006/relationships/image" Target="https://managepatients.jaipurfoot.org/uploads/user/WIN_20250707_10_51_17_Pro.jpg" TargetMode="External"/><Relationship Id="rId1" Type="http://schemas.openxmlformats.org/officeDocument/2006/relationships/image" Target="https://managepatients.jaipurfoot.org/uploads/user/WIN_20250707_11_28_40_Pro.jp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s://managepatients.jaipurfoot.org/uploads/user/WIN_20250708_11_03_56_Pro.jpg" TargetMode="External"/><Relationship Id="rId2" Type="http://schemas.openxmlformats.org/officeDocument/2006/relationships/image" Target="https://managepatients.jaipurfoot.org/uploads/user/WIN_20250707_16_10_19_Pro1.jpg" TargetMode="External"/><Relationship Id="rId1" Type="http://schemas.openxmlformats.org/officeDocument/2006/relationships/image" Target="https://managepatients.jaipurfoot.org/uploads/user/WIN_20250707_16_03_29_Pro1.jpg" TargetMode="External"/><Relationship Id="rId4" Type="http://schemas.openxmlformats.org/officeDocument/2006/relationships/image" Target="https://managepatients.jaipurfoot.org/uploads/user/WIN_20250707_16_14_21_Pro1.jpg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50708_10_51_24_Pro.jpg" TargetMode="External"/><Relationship Id="rId3" Type="http://schemas.openxmlformats.org/officeDocument/2006/relationships/image" Target="https://managepatients.jaipurfoot.org/uploads/user/WIN_20250708_10_21_00_Pro.jpg" TargetMode="External"/><Relationship Id="rId7" Type="http://schemas.openxmlformats.org/officeDocument/2006/relationships/image" Target="https://managepatients.jaipurfoot.org/uploads/user/WIN_20250708_10_47_03_Pro.jpg" TargetMode="External"/><Relationship Id="rId2" Type="http://schemas.openxmlformats.org/officeDocument/2006/relationships/image" Target="https://managepatients.jaipurfoot.org/uploads/user/WIN_20250708_10_12_13_Pro.jpg" TargetMode="External"/><Relationship Id="rId1" Type="http://schemas.openxmlformats.org/officeDocument/2006/relationships/image" Target="https://managepatients.jaipurfoot.org/uploads/user/WIN_20250707_17_01_48_Pro.jpg" TargetMode="External"/><Relationship Id="rId6" Type="http://schemas.openxmlformats.org/officeDocument/2006/relationships/image" Target="https://managepatients.jaipurfoot.org/uploads/user/WIN_20250708_10_41_41_Pro.jpg" TargetMode="External"/><Relationship Id="rId5" Type="http://schemas.openxmlformats.org/officeDocument/2006/relationships/image" Target="https://managepatients.jaipurfoot.org/uploads/user/WIN_20250708_10_36_14_Pro.jpg" TargetMode="External"/><Relationship Id="rId4" Type="http://schemas.openxmlformats.org/officeDocument/2006/relationships/image" Target="https://managepatients.jaipurfoot.org/uploads/user/WIN_20250708_10_26_54_Pro.jpg" TargetMode="External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DBBFDF-1CD2-4684-B2D2-2495E41F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12EE9F-4051-4E65-B2C1-BEF084D6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8E656B-123C-4937-8BA0-760404F04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39ABB5-8A86-4DC2-A157-11EAB414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8BFB38-795B-4FD7-A026-2651878D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0FFDF0-CB48-4DF1-8577-131B053C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61200B-5760-4F71-B6B8-7107B87B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52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34A5B5-7644-42C8-A3F7-DD96FBC5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F4E15AE-57F7-4F7F-A424-3F5F3DEA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6E13E5-1CCD-418C-8318-A4C6A76C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9EB8374-0664-4049-9AD5-C7C9F05F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752E71D-93DD-4C37-ACF5-A4509589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7B86FCD-2EB4-4661-A124-70C21CB7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07B3156-C5D7-4235-A0DB-8115F2FA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092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665686F-2BDC-41CF-B151-F1BA3DD2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4A75DF9-AD44-43D1-81EC-B3599AD8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89E3312-811B-4541-8CFA-47EE338A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424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45103-6D7C-4CAE-BBDB-96C317C9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EFC97-A9BA-4666-BE81-9ABD6B1E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45B7BF-C006-4D74-AE05-DDDDE6E5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2BD81C-2400-4B8D-8D00-77152F38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C6A7BB-64F6-4A38-991F-5B612C42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5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86C846-5CEF-44AB-BAA2-B1F1850F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82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12BDA2-1325-4CED-8B05-3500737E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2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ED203B-4BF2-4E8F-A924-062DE695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267D5-C7E6-430B-AE3A-4F2DA1A7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73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941BD3-69E7-45EE-BD55-F9130BD1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43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0F7372-55B1-4A91-8FB7-C87A001D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28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34AC2D-836A-4CB4-9D91-C04DD378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1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674EC2-494A-45DB-AEF3-41248070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97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D50E74-C473-43F9-8994-F8BF7BF9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82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B95423-3415-4241-93AB-B127A5EC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67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655319</xdr:colOff>
      <xdr:row>5</xdr:row>
      <xdr:rowOff>0</xdr:rowOff>
    </xdr:from>
    <xdr:to>
      <xdr:col>17</xdr:col>
      <xdr:colOff>3914</xdr:colOff>
      <xdr:row>5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762C731-3461-4CB5-A7C3-2E490274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19" y="3558540"/>
          <a:ext cx="98689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A2" workbookViewId="0">
      <selection activeCell="D7" sqref="D7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24" t="s">
        <v>18</v>
      </c>
      <c r="B1" s="24"/>
      <c r="C1" s="24"/>
      <c r="D1" s="24"/>
      <c r="E1" s="24"/>
      <c r="F1" s="24"/>
      <c r="G1" s="24"/>
    </row>
    <row r="2" spans="1:7" ht="23.25" customHeight="1" x14ac:dyDescent="0.3">
      <c r="A2" s="25" t="s">
        <v>19</v>
      </c>
      <c r="B2" s="25"/>
      <c r="C2" s="25"/>
      <c r="D2" s="25"/>
      <c r="E2" s="25"/>
      <c r="F2" s="25"/>
      <c r="G2" s="25"/>
    </row>
    <row r="3" spans="1:7" ht="15" customHeight="1" x14ac:dyDescent="0.3">
      <c r="A3" s="25" t="s">
        <v>33</v>
      </c>
      <c r="B3" s="25"/>
      <c r="C3" s="25"/>
      <c r="D3" s="25"/>
      <c r="E3" s="25"/>
      <c r="F3" s="25"/>
      <c r="G3" s="25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s="3" customFormat="1" ht="52.5" customHeight="1" x14ac:dyDescent="0.3">
      <c r="A6" s="4">
        <v>1</v>
      </c>
      <c r="B6" s="5" t="s">
        <v>27</v>
      </c>
      <c r="C6" s="4">
        <f>LIMBS!A20</f>
        <v>17</v>
      </c>
      <c r="D6" s="4">
        <v>2</v>
      </c>
      <c r="E6" s="4">
        <f t="shared" ref="E6:E10" si="0">SUM(C6:D6)</f>
        <v>19</v>
      </c>
      <c r="F6" s="4">
        <v>5800</v>
      </c>
      <c r="G6" s="6">
        <f>E6*F6</f>
        <v>110200</v>
      </c>
    </row>
    <row r="7" spans="1:7" s="3" customFormat="1" ht="52.5" customHeight="1" x14ac:dyDescent="0.3">
      <c r="A7" s="4">
        <v>2</v>
      </c>
      <c r="B7" s="5" t="s">
        <v>28</v>
      </c>
      <c r="C7" s="4">
        <f>CALIPERS!A6</f>
        <v>3</v>
      </c>
      <c r="D7" s="4">
        <v>2</v>
      </c>
      <c r="E7" s="4">
        <f t="shared" si="0"/>
        <v>5</v>
      </c>
      <c r="F7" s="4">
        <v>5800</v>
      </c>
      <c r="G7" s="6">
        <f t="shared" ref="G7:G9" si="1">E7*F7</f>
        <v>29000</v>
      </c>
    </row>
    <row r="8" spans="1:7" s="3" customFormat="1" ht="52.5" customHeight="1" x14ac:dyDescent="0.3">
      <c r="A8" s="4">
        <v>3</v>
      </c>
      <c r="B8" s="5" t="s">
        <v>29</v>
      </c>
      <c r="C8" s="4">
        <f>CRUTCHES!A7</f>
        <v>4</v>
      </c>
      <c r="D8" s="4">
        <v>0</v>
      </c>
      <c r="E8" s="4">
        <f t="shared" si="0"/>
        <v>4</v>
      </c>
      <c r="F8" s="4">
        <v>1450</v>
      </c>
      <c r="G8" s="6">
        <f t="shared" si="1"/>
        <v>5800</v>
      </c>
    </row>
    <row r="9" spans="1:7" s="3" customFormat="1" ht="52.5" customHeight="1" x14ac:dyDescent="0.3">
      <c r="A9" s="4">
        <v>4</v>
      </c>
      <c r="B9" s="5" t="s">
        <v>30</v>
      </c>
      <c r="C9" s="4">
        <f>'WHEEL CHAIRS'!A12</f>
        <v>9</v>
      </c>
      <c r="D9" s="4">
        <v>0</v>
      </c>
      <c r="E9" s="4">
        <f t="shared" si="0"/>
        <v>9</v>
      </c>
      <c r="F9" s="4">
        <v>6090</v>
      </c>
      <c r="G9" s="6">
        <f t="shared" si="1"/>
        <v>54810</v>
      </c>
    </row>
    <row r="10" spans="1:7" s="3" customFormat="1" ht="52.5" customHeight="1" x14ac:dyDescent="0.3">
      <c r="A10" s="4"/>
      <c r="B10" s="7" t="s">
        <v>31</v>
      </c>
      <c r="C10" s="2">
        <f>SUM(C6:C9)</f>
        <v>33</v>
      </c>
      <c r="D10" s="2">
        <f>SUM(D6:D9)</f>
        <v>4</v>
      </c>
      <c r="E10" s="2">
        <f t="shared" si="0"/>
        <v>37</v>
      </c>
      <c r="F10" s="2"/>
      <c r="G10" s="8">
        <f>SUM(G6:G9)</f>
        <v>199810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10B-EA21-4F23-8B0E-DF33B249862A}">
  <dimension ref="A1:Q21"/>
  <sheetViews>
    <sheetView topLeftCell="A15" workbookViewId="0">
      <selection activeCell="N20" sqref="N20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109375" customWidth="1"/>
  </cols>
  <sheetData>
    <row r="1" spans="1:17" s="13" customFormat="1" ht="18.60000000000000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13" customFormat="1" ht="15" customHeight="1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1.2" customHeight="1" x14ac:dyDescent="0.3">
      <c r="A4" s="16">
        <v>1</v>
      </c>
      <c r="B4" s="16">
        <v>2</v>
      </c>
      <c r="C4" s="16">
        <v>0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90</v>
      </c>
      <c r="J4" s="16">
        <v>43</v>
      </c>
      <c r="K4" s="16" t="s">
        <v>91</v>
      </c>
      <c r="L4" s="16">
        <v>5000</v>
      </c>
      <c r="M4" s="16" t="s">
        <v>92</v>
      </c>
      <c r="N4" s="17">
        <v>45834</v>
      </c>
      <c r="O4" s="16" t="s">
        <v>93</v>
      </c>
      <c r="P4" s="16">
        <v>11600</v>
      </c>
      <c r="Q4" s="11"/>
    </row>
    <row r="5" spans="1:17" s="12" customFormat="1" ht="61.2" customHeight="1" x14ac:dyDescent="0.3">
      <c r="A5" s="16">
        <v>2</v>
      </c>
      <c r="B5" s="16">
        <v>3</v>
      </c>
      <c r="C5" s="16">
        <v>0</v>
      </c>
      <c r="D5" s="16" t="s">
        <v>39</v>
      </c>
      <c r="E5" s="16" t="s">
        <v>40</v>
      </c>
      <c r="F5" s="16" t="s">
        <v>41</v>
      </c>
      <c r="G5" s="16" t="s">
        <v>42</v>
      </c>
      <c r="H5" s="16" t="s">
        <v>38</v>
      </c>
      <c r="I5" s="16" t="s">
        <v>90</v>
      </c>
      <c r="J5" s="16">
        <v>60</v>
      </c>
      <c r="K5" s="16" t="s">
        <v>94</v>
      </c>
      <c r="L5" s="16">
        <v>6000</v>
      </c>
      <c r="M5" s="16" t="s">
        <v>95</v>
      </c>
      <c r="N5" s="17">
        <v>45834</v>
      </c>
      <c r="O5" s="16" t="s">
        <v>96</v>
      </c>
      <c r="P5" s="16">
        <v>5800</v>
      </c>
      <c r="Q5" s="11"/>
    </row>
    <row r="6" spans="1:17" s="12" customFormat="1" ht="61.2" customHeight="1" x14ac:dyDescent="0.3">
      <c r="A6" s="16">
        <v>3</v>
      </c>
      <c r="B6" s="16">
        <v>5</v>
      </c>
      <c r="C6" s="16">
        <v>0</v>
      </c>
      <c r="D6" s="16" t="s">
        <v>43</v>
      </c>
      <c r="E6" s="16" t="s">
        <v>44</v>
      </c>
      <c r="F6" s="16" t="s">
        <v>45</v>
      </c>
      <c r="G6" s="16" t="s">
        <v>42</v>
      </c>
      <c r="H6" s="16" t="s">
        <v>38</v>
      </c>
      <c r="I6" s="16" t="s">
        <v>90</v>
      </c>
      <c r="J6" s="16">
        <v>58</v>
      </c>
      <c r="K6" s="16" t="s">
        <v>94</v>
      </c>
      <c r="L6" s="16">
        <v>4000</v>
      </c>
      <c r="M6" s="16" t="s">
        <v>95</v>
      </c>
      <c r="N6" s="17">
        <v>45834</v>
      </c>
      <c r="O6" s="16" t="s">
        <v>97</v>
      </c>
      <c r="P6" s="16">
        <v>5800</v>
      </c>
      <c r="Q6" s="11"/>
    </row>
    <row r="7" spans="1:17" s="12" customFormat="1" ht="61.2" customHeight="1" x14ac:dyDescent="0.3">
      <c r="A7" s="16">
        <v>4</v>
      </c>
      <c r="B7" s="16">
        <v>6</v>
      </c>
      <c r="C7" s="16">
        <v>0</v>
      </c>
      <c r="D7" s="16" t="s">
        <v>46</v>
      </c>
      <c r="E7" s="16" t="s">
        <v>47</v>
      </c>
      <c r="F7" s="16" t="s">
        <v>48</v>
      </c>
      <c r="G7" s="16" t="s">
        <v>37</v>
      </c>
      <c r="H7" s="16" t="s">
        <v>38</v>
      </c>
      <c r="I7" s="16" t="s">
        <v>90</v>
      </c>
      <c r="J7" s="16">
        <v>75</v>
      </c>
      <c r="K7" s="16" t="s">
        <v>94</v>
      </c>
      <c r="L7" s="16">
        <v>2000</v>
      </c>
      <c r="M7" s="16" t="s">
        <v>98</v>
      </c>
      <c r="N7" s="17">
        <v>45834</v>
      </c>
      <c r="O7" s="16" t="s">
        <v>99</v>
      </c>
      <c r="P7" s="16">
        <v>5800</v>
      </c>
      <c r="Q7" s="11"/>
    </row>
    <row r="8" spans="1:17" s="12" customFormat="1" ht="61.2" customHeight="1" x14ac:dyDescent="0.3">
      <c r="A8" s="16">
        <v>5</v>
      </c>
      <c r="B8" s="16">
        <v>9</v>
      </c>
      <c r="C8" s="16">
        <v>0</v>
      </c>
      <c r="D8" s="16" t="s">
        <v>49</v>
      </c>
      <c r="E8" s="16" t="s">
        <v>50</v>
      </c>
      <c r="F8" s="16" t="s">
        <v>51</v>
      </c>
      <c r="G8" s="16" t="s">
        <v>37</v>
      </c>
      <c r="H8" s="16" t="s">
        <v>38</v>
      </c>
      <c r="I8" s="16" t="s">
        <v>90</v>
      </c>
      <c r="J8" s="16">
        <v>67</v>
      </c>
      <c r="K8" s="16" t="s">
        <v>94</v>
      </c>
      <c r="L8" s="16">
        <v>5000</v>
      </c>
      <c r="M8" s="16" t="s">
        <v>95</v>
      </c>
      <c r="N8" s="17">
        <v>45834</v>
      </c>
      <c r="O8" s="16" t="s">
        <v>100</v>
      </c>
      <c r="P8" s="16">
        <v>5800</v>
      </c>
      <c r="Q8" s="11"/>
    </row>
    <row r="9" spans="1:17" s="12" customFormat="1" ht="61.2" customHeight="1" x14ac:dyDescent="0.3">
      <c r="A9" s="16">
        <v>6</v>
      </c>
      <c r="B9" s="16">
        <v>10</v>
      </c>
      <c r="C9" s="16">
        <v>0</v>
      </c>
      <c r="D9" s="16" t="s">
        <v>52</v>
      </c>
      <c r="E9" s="16" t="s">
        <v>53</v>
      </c>
      <c r="F9" s="16" t="s">
        <v>54</v>
      </c>
      <c r="G9" s="16" t="s">
        <v>37</v>
      </c>
      <c r="H9" s="16" t="s">
        <v>38</v>
      </c>
      <c r="I9" s="16" t="s">
        <v>90</v>
      </c>
      <c r="J9" s="16">
        <v>57</v>
      </c>
      <c r="K9" s="16" t="s">
        <v>94</v>
      </c>
      <c r="L9" s="16">
        <v>3000</v>
      </c>
      <c r="M9" s="16" t="s">
        <v>101</v>
      </c>
      <c r="N9" s="17">
        <v>45834</v>
      </c>
      <c r="O9" s="16" t="s">
        <v>102</v>
      </c>
      <c r="P9" s="16">
        <v>5800</v>
      </c>
      <c r="Q9" s="11"/>
    </row>
    <row r="10" spans="1:17" s="12" customFormat="1" ht="61.2" customHeight="1" x14ac:dyDescent="0.3">
      <c r="A10" s="16">
        <v>7</v>
      </c>
      <c r="B10" s="16">
        <v>12</v>
      </c>
      <c r="C10" s="16">
        <v>0</v>
      </c>
      <c r="D10" s="16" t="s">
        <v>55</v>
      </c>
      <c r="E10" s="16" t="s">
        <v>56</v>
      </c>
      <c r="F10" s="16" t="s">
        <v>57</v>
      </c>
      <c r="G10" s="16" t="s">
        <v>58</v>
      </c>
      <c r="H10" s="16" t="s">
        <v>59</v>
      </c>
      <c r="I10" s="16" t="s">
        <v>90</v>
      </c>
      <c r="J10" s="16">
        <v>59</v>
      </c>
      <c r="K10" s="16" t="s">
        <v>94</v>
      </c>
      <c r="L10" s="16">
        <v>2000</v>
      </c>
      <c r="M10" s="16" t="s">
        <v>103</v>
      </c>
      <c r="N10" s="17">
        <v>45834</v>
      </c>
      <c r="O10" s="16" t="s">
        <v>104</v>
      </c>
      <c r="P10" s="16">
        <v>5800</v>
      </c>
      <c r="Q10" s="11"/>
    </row>
    <row r="11" spans="1:17" s="12" customFormat="1" ht="61.2" customHeight="1" x14ac:dyDescent="0.3">
      <c r="A11" s="16">
        <v>8</v>
      </c>
      <c r="B11" s="16">
        <v>13</v>
      </c>
      <c r="C11" s="16">
        <v>0</v>
      </c>
      <c r="D11" s="16" t="s">
        <v>60</v>
      </c>
      <c r="E11" s="16" t="s">
        <v>61</v>
      </c>
      <c r="F11" s="16" t="s">
        <v>62</v>
      </c>
      <c r="G11" s="16" t="s">
        <v>37</v>
      </c>
      <c r="H11" s="16" t="s">
        <v>38</v>
      </c>
      <c r="I11" s="16" t="s">
        <v>90</v>
      </c>
      <c r="J11" s="16">
        <v>45</v>
      </c>
      <c r="K11" s="16" t="s">
        <v>94</v>
      </c>
      <c r="L11" s="16">
        <v>4500</v>
      </c>
      <c r="M11" s="16" t="s">
        <v>101</v>
      </c>
      <c r="N11" s="17">
        <v>45834</v>
      </c>
      <c r="O11" s="16" t="s">
        <v>105</v>
      </c>
      <c r="P11" s="16">
        <v>5800</v>
      </c>
      <c r="Q11" s="11"/>
    </row>
    <row r="12" spans="1:17" s="12" customFormat="1" ht="61.2" customHeight="1" x14ac:dyDescent="0.3">
      <c r="A12" s="16">
        <v>9</v>
      </c>
      <c r="B12" s="16">
        <v>14</v>
      </c>
      <c r="C12" s="16">
        <v>0</v>
      </c>
      <c r="D12" s="16" t="s">
        <v>63</v>
      </c>
      <c r="E12" s="16" t="s">
        <v>64</v>
      </c>
      <c r="F12" s="16" t="s">
        <v>65</v>
      </c>
      <c r="G12" s="16" t="s">
        <v>37</v>
      </c>
      <c r="H12" s="16" t="s">
        <v>38</v>
      </c>
      <c r="I12" s="16" t="s">
        <v>90</v>
      </c>
      <c r="J12" s="16">
        <v>47</v>
      </c>
      <c r="K12" s="16" t="s">
        <v>91</v>
      </c>
      <c r="L12" s="16">
        <v>5000</v>
      </c>
      <c r="M12" s="16" t="s">
        <v>101</v>
      </c>
      <c r="N12" s="17">
        <v>45834</v>
      </c>
      <c r="O12" s="16" t="s">
        <v>106</v>
      </c>
      <c r="P12" s="16">
        <v>5800</v>
      </c>
      <c r="Q12" s="11"/>
    </row>
    <row r="13" spans="1:17" s="12" customFormat="1" ht="61.2" customHeight="1" x14ac:dyDescent="0.3">
      <c r="A13" s="16">
        <v>10</v>
      </c>
      <c r="B13" s="16">
        <v>15</v>
      </c>
      <c r="C13" s="16">
        <v>0</v>
      </c>
      <c r="D13" s="16" t="s">
        <v>66</v>
      </c>
      <c r="E13" s="16" t="s">
        <v>67</v>
      </c>
      <c r="F13" s="16" t="s">
        <v>68</v>
      </c>
      <c r="G13" s="16" t="s">
        <v>37</v>
      </c>
      <c r="H13" s="16" t="s">
        <v>38</v>
      </c>
      <c r="I13" s="16" t="s">
        <v>90</v>
      </c>
      <c r="J13" s="16">
        <v>50</v>
      </c>
      <c r="K13" s="16" t="s">
        <v>91</v>
      </c>
      <c r="L13" s="16">
        <v>1500</v>
      </c>
      <c r="M13" s="16" t="s">
        <v>95</v>
      </c>
      <c r="N13" s="17">
        <v>45834</v>
      </c>
      <c r="O13" s="16" t="s">
        <v>107</v>
      </c>
      <c r="P13" s="16">
        <v>5800</v>
      </c>
      <c r="Q13" s="11"/>
    </row>
    <row r="14" spans="1:17" s="12" customFormat="1" ht="61.2" customHeight="1" x14ac:dyDescent="0.3">
      <c r="A14" s="16">
        <v>11</v>
      </c>
      <c r="B14" s="16">
        <v>16</v>
      </c>
      <c r="C14" s="16">
        <v>0</v>
      </c>
      <c r="D14" s="16" t="s">
        <v>69</v>
      </c>
      <c r="E14" s="16" t="s">
        <v>70</v>
      </c>
      <c r="F14" s="16" t="s">
        <v>71</v>
      </c>
      <c r="G14" s="16" t="s">
        <v>37</v>
      </c>
      <c r="H14" s="16" t="s">
        <v>38</v>
      </c>
      <c r="I14" s="16" t="s">
        <v>90</v>
      </c>
      <c r="J14" s="16">
        <v>65</v>
      </c>
      <c r="K14" s="16" t="s">
        <v>94</v>
      </c>
      <c r="L14" s="16">
        <v>3000</v>
      </c>
      <c r="M14" s="16" t="s">
        <v>98</v>
      </c>
      <c r="N14" s="17">
        <v>45835</v>
      </c>
      <c r="O14" s="16" t="s">
        <v>108</v>
      </c>
      <c r="P14" s="16">
        <v>5800</v>
      </c>
      <c r="Q14" s="11"/>
    </row>
    <row r="15" spans="1:17" s="12" customFormat="1" ht="61.2" customHeight="1" x14ac:dyDescent="0.3">
      <c r="A15" s="16">
        <v>12</v>
      </c>
      <c r="B15" s="16">
        <v>17</v>
      </c>
      <c r="C15" s="16">
        <v>0</v>
      </c>
      <c r="D15" s="16" t="s">
        <v>72</v>
      </c>
      <c r="E15" s="16" t="s">
        <v>73</v>
      </c>
      <c r="F15" s="16" t="s">
        <v>74</v>
      </c>
      <c r="G15" s="16" t="s">
        <v>42</v>
      </c>
      <c r="H15" s="16" t="s">
        <v>38</v>
      </c>
      <c r="I15" s="16" t="s">
        <v>90</v>
      </c>
      <c r="J15" s="16">
        <v>46</v>
      </c>
      <c r="K15" s="16" t="s">
        <v>94</v>
      </c>
      <c r="L15" s="16">
        <v>2500</v>
      </c>
      <c r="M15" s="16" t="s">
        <v>95</v>
      </c>
      <c r="N15" s="17">
        <v>45835</v>
      </c>
      <c r="O15" s="16" t="s">
        <v>109</v>
      </c>
      <c r="P15" s="16">
        <v>5800</v>
      </c>
      <c r="Q15" s="11"/>
    </row>
    <row r="16" spans="1:17" s="12" customFormat="1" ht="61.2" customHeight="1" x14ac:dyDescent="0.3">
      <c r="A16" s="16">
        <v>13</v>
      </c>
      <c r="B16" s="16">
        <v>18</v>
      </c>
      <c r="C16" s="16">
        <v>0</v>
      </c>
      <c r="D16" s="16" t="s">
        <v>75</v>
      </c>
      <c r="E16" s="16" t="s">
        <v>76</v>
      </c>
      <c r="F16" s="16" t="s">
        <v>77</v>
      </c>
      <c r="G16" s="16" t="s">
        <v>37</v>
      </c>
      <c r="H16" s="16" t="s">
        <v>38</v>
      </c>
      <c r="I16" s="16" t="s">
        <v>90</v>
      </c>
      <c r="J16" s="16">
        <v>72</v>
      </c>
      <c r="K16" s="16" t="s">
        <v>94</v>
      </c>
      <c r="L16" s="16">
        <v>2000</v>
      </c>
      <c r="M16" s="16" t="s">
        <v>95</v>
      </c>
      <c r="N16" s="17">
        <v>45835</v>
      </c>
      <c r="O16" s="16" t="s">
        <v>110</v>
      </c>
      <c r="P16" s="16">
        <v>5800</v>
      </c>
      <c r="Q16" s="11"/>
    </row>
    <row r="17" spans="1:17" s="12" customFormat="1" ht="61.2" customHeight="1" x14ac:dyDescent="0.3">
      <c r="A17" s="16">
        <v>14</v>
      </c>
      <c r="B17" s="16">
        <v>20</v>
      </c>
      <c r="C17" s="16">
        <v>0</v>
      </c>
      <c r="D17" s="16" t="s">
        <v>78</v>
      </c>
      <c r="E17" s="16" t="s">
        <v>79</v>
      </c>
      <c r="F17" s="16" t="s">
        <v>80</v>
      </c>
      <c r="G17" s="16" t="s">
        <v>37</v>
      </c>
      <c r="H17" s="16" t="s">
        <v>38</v>
      </c>
      <c r="I17" s="16" t="s">
        <v>90</v>
      </c>
      <c r="J17" s="16">
        <v>63</v>
      </c>
      <c r="K17" s="16" t="s">
        <v>94</v>
      </c>
      <c r="L17" s="16">
        <v>2000</v>
      </c>
      <c r="M17" s="16" t="s">
        <v>111</v>
      </c>
      <c r="N17" s="17">
        <v>45835</v>
      </c>
      <c r="O17" s="16" t="s">
        <v>112</v>
      </c>
      <c r="P17" s="16">
        <v>11600</v>
      </c>
      <c r="Q17" s="11"/>
    </row>
    <row r="18" spans="1:17" s="12" customFormat="1" ht="61.2" customHeight="1" x14ac:dyDescent="0.3">
      <c r="A18" s="16">
        <v>15</v>
      </c>
      <c r="B18" s="16">
        <v>21</v>
      </c>
      <c r="C18" s="16">
        <v>0</v>
      </c>
      <c r="D18" s="16" t="s">
        <v>81</v>
      </c>
      <c r="E18" s="16" t="s">
        <v>82</v>
      </c>
      <c r="F18" s="16" t="s">
        <v>83</v>
      </c>
      <c r="G18" s="16" t="s">
        <v>37</v>
      </c>
      <c r="H18" s="16" t="s">
        <v>38</v>
      </c>
      <c r="I18" s="16" t="s">
        <v>90</v>
      </c>
      <c r="J18" s="16">
        <v>70</v>
      </c>
      <c r="K18" s="16" t="s">
        <v>94</v>
      </c>
      <c r="L18" s="16">
        <v>2000</v>
      </c>
      <c r="M18" s="16" t="s">
        <v>103</v>
      </c>
      <c r="N18" s="17">
        <v>45835</v>
      </c>
      <c r="O18" s="16" t="s">
        <v>113</v>
      </c>
      <c r="P18" s="16">
        <v>5800</v>
      </c>
      <c r="Q18" s="11"/>
    </row>
    <row r="19" spans="1:17" s="12" customFormat="1" ht="61.2" customHeight="1" x14ac:dyDescent="0.3">
      <c r="A19" s="16">
        <v>16</v>
      </c>
      <c r="B19" s="16">
        <v>22</v>
      </c>
      <c r="C19" s="16">
        <v>0</v>
      </c>
      <c r="D19" s="16" t="s">
        <v>84</v>
      </c>
      <c r="E19" s="16" t="s">
        <v>85</v>
      </c>
      <c r="F19" s="16" t="s">
        <v>86</v>
      </c>
      <c r="G19" s="16" t="s">
        <v>37</v>
      </c>
      <c r="H19" s="16" t="s">
        <v>38</v>
      </c>
      <c r="I19" s="16" t="s">
        <v>90</v>
      </c>
      <c r="J19" s="16">
        <v>66</v>
      </c>
      <c r="K19" s="16" t="s">
        <v>94</v>
      </c>
      <c r="L19" s="16">
        <v>3000</v>
      </c>
      <c r="M19" s="16" t="s">
        <v>95</v>
      </c>
      <c r="N19" s="17">
        <v>45835</v>
      </c>
      <c r="O19" s="16" t="s">
        <v>114</v>
      </c>
      <c r="P19" s="16">
        <v>5800</v>
      </c>
      <c r="Q19" s="11"/>
    </row>
    <row r="20" spans="1:17" s="12" customFormat="1" ht="61.2" customHeight="1" x14ac:dyDescent="0.3">
      <c r="A20" s="16">
        <v>17</v>
      </c>
      <c r="B20" s="16">
        <v>23</v>
      </c>
      <c r="C20" s="16">
        <v>0</v>
      </c>
      <c r="D20" s="16" t="s">
        <v>87</v>
      </c>
      <c r="E20" s="16" t="s">
        <v>88</v>
      </c>
      <c r="F20" s="16" t="s">
        <v>89</v>
      </c>
      <c r="G20" s="16" t="s">
        <v>37</v>
      </c>
      <c r="H20" s="16" t="s">
        <v>38</v>
      </c>
      <c r="I20" s="16" t="s">
        <v>90</v>
      </c>
      <c r="J20" s="16">
        <v>39</v>
      </c>
      <c r="K20" s="16" t="s">
        <v>94</v>
      </c>
      <c r="L20" s="16">
        <v>2500</v>
      </c>
      <c r="M20" s="16" t="s">
        <v>103</v>
      </c>
      <c r="N20" s="17">
        <v>45835</v>
      </c>
      <c r="O20" s="16" t="s">
        <v>115</v>
      </c>
      <c r="P20" s="16">
        <v>5800</v>
      </c>
      <c r="Q20" s="11"/>
    </row>
    <row r="21" spans="1:17" s="15" customFormat="1" ht="11.4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 t="s">
        <v>32</v>
      </c>
      <c r="P21" s="14">
        <f>SUM(P4:P20)</f>
        <v>110200</v>
      </c>
      <c r="Q21" s="14"/>
    </row>
  </sheetData>
  <autoFilter ref="A3:Q21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6B57-179A-4AF8-B4BD-9A0602EE4773}">
  <dimension ref="A1:Q7"/>
  <sheetViews>
    <sheetView workbookViewId="0">
      <selection activeCell="A6" sqref="A6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" customWidth="1"/>
  </cols>
  <sheetData>
    <row r="1" spans="1:17" s="13" customFormat="1" ht="18.60000000000000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13" customFormat="1" ht="15" customHeight="1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6">
        <v>1</v>
      </c>
      <c r="B4" s="16">
        <v>5</v>
      </c>
      <c r="C4" s="16">
        <v>0</v>
      </c>
      <c r="D4" s="16" t="s">
        <v>116</v>
      </c>
      <c r="E4" s="16" t="s">
        <v>117</v>
      </c>
      <c r="F4" s="16" t="s">
        <v>118</v>
      </c>
      <c r="G4" s="16" t="s">
        <v>119</v>
      </c>
      <c r="H4" s="16" t="s">
        <v>120</v>
      </c>
      <c r="I4" s="16" t="s">
        <v>90</v>
      </c>
      <c r="J4" s="16">
        <v>10</v>
      </c>
      <c r="K4" s="16" t="s">
        <v>94</v>
      </c>
      <c r="L4" s="16">
        <v>2000</v>
      </c>
      <c r="M4" s="16" t="s">
        <v>128</v>
      </c>
      <c r="N4" s="17">
        <v>45835</v>
      </c>
      <c r="O4" s="16" t="s">
        <v>129</v>
      </c>
      <c r="P4" s="16">
        <v>5800</v>
      </c>
      <c r="Q4" s="11"/>
    </row>
    <row r="5" spans="1:17" s="12" customFormat="1" ht="60.6" customHeight="1" x14ac:dyDescent="0.3">
      <c r="A5" s="16">
        <v>2</v>
      </c>
      <c r="B5" s="16">
        <v>7</v>
      </c>
      <c r="C5" s="16">
        <v>0</v>
      </c>
      <c r="D5" s="16" t="s">
        <v>121</v>
      </c>
      <c r="E5" s="16" t="s">
        <v>122</v>
      </c>
      <c r="F5" s="16" t="s">
        <v>123</v>
      </c>
      <c r="G5" s="16" t="s">
        <v>124</v>
      </c>
      <c r="H5" s="16" t="s">
        <v>59</v>
      </c>
      <c r="I5" s="16" t="s">
        <v>130</v>
      </c>
      <c r="J5" s="16">
        <v>19</v>
      </c>
      <c r="K5" s="16" t="s">
        <v>94</v>
      </c>
      <c r="L5" s="16">
        <v>2000</v>
      </c>
      <c r="M5" s="16" t="s">
        <v>131</v>
      </c>
      <c r="N5" s="17">
        <v>45835</v>
      </c>
      <c r="O5" s="16" t="s">
        <v>132</v>
      </c>
      <c r="P5" s="16">
        <v>11600</v>
      </c>
      <c r="Q5" s="11"/>
    </row>
    <row r="6" spans="1:17" s="12" customFormat="1" ht="60.6" customHeight="1" x14ac:dyDescent="0.3">
      <c r="A6" s="16">
        <v>3</v>
      </c>
      <c r="B6" s="16">
        <v>3</v>
      </c>
      <c r="C6" s="16">
        <v>0</v>
      </c>
      <c r="D6" s="16" t="s">
        <v>125</v>
      </c>
      <c r="E6" s="16" t="s">
        <v>126</v>
      </c>
      <c r="F6" s="16" t="s">
        <v>127</v>
      </c>
      <c r="G6" s="16" t="s">
        <v>42</v>
      </c>
      <c r="H6" s="16" t="s">
        <v>38</v>
      </c>
      <c r="I6" s="16" t="s">
        <v>90</v>
      </c>
      <c r="J6" s="16">
        <v>39</v>
      </c>
      <c r="K6" s="16" t="s">
        <v>94</v>
      </c>
      <c r="L6" s="16">
        <v>2000</v>
      </c>
      <c r="M6" s="16" t="s">
        <v>131</v>
      </c>
      <c r="N6" s="17">
        <v>45834</v>
      </c>
      <c r="O6" s="16" t="s">
        <v>133</v>
      </c>
      <c r="P6" s="16">
        <v>11600</v>
      </c>
      <c r="Q6" s="11"/>
    </row>
    <row r="7" spans="1:17" s="15" customFormat="1" ht="11.4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 t="s">
        <v>32</v>
      </c>
      <c r="P7" s="14">
        <f>SUM(P4:P6)</f>
        <v>29000</v>
      </c>
      <c r="Q7" s="14"/>
    </row>
  </sheetData>
  <autoFilter ref="A3:Q7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0C54-B909-41B0-BAA6-4E053B312BCD}">
  <dimension ref="A1:Q8"/>
  <sheetViews>
    <sheetView topLeftCell="A3" workbookViewId="0">
      <selection activeCell="A7" sqref="A7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109375" customWidth="1"/>
  </cols>
  <sheetData>
    <row r="1" spans="1:17" s="13" customFormat="1" ht="18.60000000000000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13" customFormat="1" ht="15" customHeight="1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3" customHeight="1" x14ac:dyDescent="0.3">
      <c r="A4" s="16">
        <v>1</v>
      </c>
      <c r="B4" s="16">
        <v>15</v>
      </c>
      <c r="C4" s="16">
        <v>0</v>
      </c>
      <c r="D4" s="16" t="s">
        <v>69</v>
      </c>
      <c r="E4" s="16" t="s">
        <v>70</v>
      </c>
      <c r="F4" s="16" t="s">
        <v>134</v>
      </c>
      <c r="G4" s="16" t="s">
        <v>37</v>
      </c>
      <c r="H4" s="16" t="s">
        <v>38</v>
      </c>
      <c r="I4" s="16" t="s">
        <v>90</v>
      </c>
      <c r="J4" s="16">
        <v>65</v>
      </c>
      <c r="K4" s="16" t="s">
        <v>94</v>
      </c>
      <c r="L4" s="16">
        <v>3000</v>
      </c>
      <c r="M4" s="16" t="s">
        <v>142</v>
      </c>
      <c r="N4" s="17">
        <v>45835</v>
      </c>
      <c r="O4" s="16" t="s">
        <v>108</v>
      </c>
      <c r="P4" s="16">
        <v>1450</v>
      </c>
      <c r="Q4" s="11"/>
    </row>
    <row r="5" spans="1:17" s="12" customFormat="1" ht="63" customHeight="1" x14ac:dyDescent="0.3">
      <c r="A5" s="16">
        <v>2</v>
      </c>
      <c r="B5" s="16">
        <v>16</v>
      </c>
      <c r="C5" s="16">
        <v>0</v>
      </c>
      <c r="D5" s="16" t="s">
        <v>75</v>
      </c>
      <c r="E5" s="16" t="s">
        <v>76</v>
      </c>
      <c r="F5" s="16" t="s">
        <v>135</v>
      </c>
      <c r="G5" s="16" t="s">
        <v>37</v>
      </c>
      <c r="H5" s="16" t="s">
        <v>38</v>
      </c>
      <c r="I5" s="16" t="s">
        <v>90</v>
      </c>
      <c r="J5" s="16">
        <v>72</v>
      </c>
      <c r="K5" s="16" t="s">
        <v>94</v>
      </c>
      <c r="L5" s="16">
        <v>2000</v>
      </c>
      <c r="M5" s="16" t="s">
        <v>142</v>
      </c>
      <c r="N5" s="17">
        <v>45835</v>
      </c>
      <c r="O5" s="16" t="s">
        <v>110</v>
      </c>
      <c r="P5" s="16">
        <v>1450</v>
      </c>
      <c r="Q5" s="11"/>
    </row>
    <row r="6" spans="1:17" s="12" customFormat="1" ht="63" customHeight="1" x14ac:dyDescent="0.3">
      <c r="A6" s="16">
        <v>3</v>
      </c>
      <c r="B6" s="16">
        <v>20</v>
      </c>
      <c r="C6" s="16">
        <v>0</v>
      </c>
      <c r="D6" s="16" t="s">
        <v>136</v>
      </c>
      <c r="E6" s="16" t="s">
        <v>137</v>
      </c>
      <c r="F6" s="16" t="s">
        <v>138</v>
      </c>
      <c r="G6" s="16" t="s">
        <v>42</v>
      </c>
      <c r="H6" s="16" t="s">
        <v>38</v>
      </c>
      <c r="I6" s="16" t="s">
        <v>90</v>
      </c>
      <c r="J6" s="16">
        <v>50</v>
      </c>
      <c r="K6" s="16" t="s">
        <v>94</v>
      </c>
      <c r="L6" s="16">
        <v>2000</v>
      </c>
      <c r="M6" s="16" t="s">
        <v>142</v>
      </c>
      <c r="N6" s="17">
        <v>45835</v>
      </c>
      <c r="O6" s="16" t="s">
        <v>143</v>
      </c>
      <c r="P6" s="16">
        <v>1450</v>
      </c>
      <c r="Q6" s="11"/>
    </row>
    <row r="7" spans="1:17" s="12" customFormat="1" ht="63" customHeight="1" x14ac:dyDescent="0.3">
      <c r="A7" s="16">
        <v>4</v>
      </c>
      <c r="B7" s="16">
        <v>23</v>
      </c>
      <c r="C7" s="16">
        <v>0</v>
      </c>
      <c r="D7" s="16" t="s">
        <v>139</v>
      </c>
      <c r="E7" s="16" t="s">
        <v>140</v>
      </c>
      <c r="F7" s="16" t="s">
        <v>141</v>
      </c>
      <c r="G7" s="16" t="s">
        <v>37</v>
      </c>
      <c r="H7" s="16" t="s">
        <v>38</v>
      </c>
      <c r="I7" s="16" t="s">
        <v>90</v>
      </c>
      <c r="J7" s="16">
        <v>63</v>
      </c>
      <c r="K7" s="16" t="s">
        <v>94</v>
      </c>
      <c r="L7" s="16">
        <v>2000</v>
      </c>
      <c r="M7" s="16" t="s">
        <v>142</v>
      </c>
      <c r="N7" s="17">
        <v>45835</v>
      </c>
      <c r="O7" s="16" t="s">
        <v>112</v>
      </c>
      <c r="P7" s="16">
        <v>1450</v>
      </c>
      <c r="Q7" s="11"/>
    </row>
    <row r="8" spans="1:17" s="15" customFormat="1" ht="11.4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 t="s">
        <v>32</v>
      </c>
      <c r="P8" s="14">
        <f>SUM(P4:P7)</f>
        <v>5800</v>
      </c>
      <c r="Q8" s="14"/>
    </row>
  </sheetData>
  <autoFilter ref="A3:Q8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A4D3-CEC0-455C-803A-8BA9981BB866}">
  <dimension ref="A1:S13"/>
  <sheetViews>
    <sheetView workbookViewId="0">
      <selection activeCell="P6" sqref="P6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9.5546875" customWidth="1"/>
    <col min="17" max="17" width="14.33203125" customWidth="1"/>
  </cols>
  <sheetData>
    <row r="1" spans="1:19" s="13" customFormat="1" ht="18.60000000000000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13" customFormat="1" ht="15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9" s="9" customFormat="1" ht="61.8" customHeight="1" x14ac:dyDescent="0.3">
      <c r="A4" s="18">
        <v>1</v>
      </c>
      <c r="B4" s="19">
        <v>1</v>
      </c>
      <c r="C4" s="19">
        <v>0</v>
      </c>
      <c r="D4" s="19" t="s">
        <v>144</v>
      </c>
      <c r="E4" s="19" t="s">
        <v>145</v>
      </c>
      <c r="F4" s="19" t="s">
        <v>146</v>
      </c>
      <c r="G4" s="19" t="s">
        <v>37</v>
      </c>
      <c r="H4" s="19" t="s">
        <v>38</v>
      </c>
      <c r="I4" s="19" t="s">
        <v>90</v>
      </c>
      <c r="J4" s="19">
        <v>33</v>
      </c>
      <c r="K4" s="19" t="s">
        <v>94</v>
      </c>
      <c r="L4" s="19">
        <v>5000</v>
      </c>
      <c r="M4" s="19" t="s">
        <v>173</v>
      </c>
      <c r="N4" s="22">
        <v>45834</v>
      </c>
      <c r="O4" s="19" t="s">
        <v>174</v>
      </c>
      <c r="P4" s="19">
        <v>6090</v>
      </c>
      <c r="Q4" s="10"/>
      <c r="S4"/>
    </row>
    <row r="5" spans="1:19" s="9" customFormat="1" ht="61.8" customHeight="1" x14ac:dyDescent="0.15">
      <c r="A5" s="18">
        <v>2</v>
      </c>
      <c r="B5" s="19">
        <v>2</v>
      </c>
      <c r="C5" s="19">
        <v>0</v>
      </c>
      <c r="D5" s="19" t="s">
        <v>147</v>
      </c>
      <c r="E5" s="19" t="s">
        <v>148</v>
      </c>
      <c r="F5" s="19" t="s">
        <v>149</v>
      </c>
      <c r="G5" s="19" t="s">
        <v>37</v>
      </c>
      <c r="H5" s="19" t="s">
        <v>38</v>
      </c>
      <c r="I5" s="19" t="s">
        <v>90</v>
      </c>
      <c r="J5" s="19">
        <v>57</v>
      </c>
      <c r="K5" s="19" t="s">
        <v>94</v>
      </c>
      <c r="L5" s="19">
        <v>4000</v>
      </c>
      <c r="M5" s="19" t="s">
        <v>173</v>
      </c>
      <c r="N5" s="22">
        <v>45834</v>
      </c>
      <c r="O5" s="19" t="s">
        <v>175</v>
      </c>
      <c r="P5" s="19">
        <v>6090</v>
      </c>
      <c r="Q5" s="10"/>
    </row>
    <row r="6" spans="1:19" s="9" customFormat="1" ht="61.8" customHeight="1" x14ac:dyDescent="0.15">
      <c r="A6" s="18">
        <v>3</v>
      </c>
      <c r="B6" s="19">
        <v>3</v>
      </c>
      <c r="C6" s="19">
        <v>0</v>
      </c>
      <c r="D6" s="19" t="s">
        <v>150</v>
      </c>
      <c r="E6" s="19" t="s">
        <v>151</v>
      </c>
      <c r="F6" s="19" t="s">
        <v>152</v>
      </c>
      <c r="G6" s="19" t="s">
        <v>37</v>
      </c>
      <c r="H6" s="19" t="s">
        <v>38</v>
      </c>
      <c r="I6" s="19" t="s">
        <v>90</v>
      </c>
      <c r="J6" s="19">
        <v>67</v>
      </c>
      <c r="K6" s="19" t="s">
        <v>94</v>
      </c>
      <c r="L6" s="19">
        <v>4500</v>
      </c>
      <c r="M6" s="19" t="s">
        <v>173</v>
      </c>
      <c r="N6" s="22">
        <v>45834</v>
      </c>
      <c r="O6" s="19" t="s">
        <v>100</v>
      </c>
      <c r="P6" s="19">
        <v>6090</v>
      </c>
      <c r="Q6" s="10"/>
    </row>
    <row r="7" spans="1:19" s="9" customFormat="1" ht="61.8" customHeight="1" x14ac:dyDescent="0.15">
      <c r="A7" s="18">
        <v>4</v>
      </c>
      <c r="B7" s="19">
        <v>4</v>
      </c>
      <c r="C7" s="19">
        <v>0</v>
      </c>
      <c r="D7" s="19" t="s">
        <v>153</v>
      </c>
      <c r="E7" s="19" t="s">
        <v>154</v>
      </c>
      <c r="F7" s="19" t="s">
        <v>155</v>
      </c>
      <c r="G7" s="19" t="s">
        <v>42</v>
      </c>
      <c r="H7" s="19" t="s">
        <v>38</v>
      </c>
      <c r="I7" s="19" t="s">
        <v>90</v>
      </c>
      <c r="J7" s="19">
        <v>12</v>
      </c>
      <c r="K7" s="19" t="s">
        <v>94</v>
      </c>
      <c r="L7" s="19">
        <v>2000</v>
      </c>
      <c r="M7" s="19" t="s">
        <v>173</v>
      </c>
      <c r="N7" s="22">
        <v>45834</v>
      </c>
      <c r="O7" s="19" t="s">
        <v>176</v>
      </c>
      <c r="P7" s="19">
        <v>6090</v>
      </c>
      <c r="Q7" s="10"/>
    </row>
    <row r="8" spans="1:19" s="9" customFormat="1" ht="61.8" customHeight="1" x14ac:dyDescent="0.15">
      <c r="A8" s="18">
        <v>5</v>
      </c>
      <c r="B8" s="19">
        <v>5</v>
      </c>
      <c r="C8" s="19">
        <v>0</v>
      </c>
      <c r="D8" s="19" t="s">
        <v>156</v>
      </c>
      <c r="E8" s="19" t="s">
        <v>157</v>
      </c>
      <c r="F8" s="19" t="s">
        <v>158</v>
      </c>
      <c r="G8" s="19" t="s">
        <v>37</v>
      </c>
      <c r="H8" s="19" t="s">
        <v>38</v>
      </c>
      <c r="I8" s="19" t="s">
        <v>130</v>
      </c>
      <c r="J8" s="19">
        <v>87</v>
      </c>
      <c r="K8" s="19" t="s">
        <v>94</v>
      </c>
      <c r="L8" s="19">
        <v>1000</v>
      </c>
      <c r="M8" s="19" t="s">
        <v>173</v>
      </c>
      <c r="N8" s="22">
        <v>45834</v>
      </c>
      <c r="O8" s="19" t="s">
        <v>177</v>
      </c>
      <c r="P8" s="19">
        <v>6090</v>
      </c>
      <c r="Q8" s="10"/>
    </row>
    <row r="9" spans="1:19" s="9" customFormat="1" ht="61.8" customHeight="1" x14ac:dyDescent="0.15">
      <c r="A9" s="18">
        <v>6</v>
      </c>
      <c r="B9" s="19">
        <v>6</v>
      </c>
      <c r="C9" s="19">
        <v>0</v>
      </c>
      <c r="D9" s="19" t="s">
        <v>159</v>
      </c>
      <c r="E9" s="19" t="s">
        <v>160</v>
      </c>
      <c r="F9" s="19" t="s">
        <v>161</v>
      </c>
      <c r="G9" s="19" t="s">
        <v>37</v>
      </c>
      <c r="H9" s="19" t="s">
        <v>38</v>
      </c>
      <c r="I9" s="19" t="s">
        <v>130</v>
      </c>
      <c r="J9" s="19">
        <v>79</v>
      </c>
      <c r="K9" s="19" t="s">
        <v>94</v>
      </c>
      <c r="L9" s="19">
        <v>1000</v>
      </c>
      <c r="M9" s="19" t="s">
        <v>173</v>
      </c>
      <c r="N9" s="22">
        <v>45834</v>
      </c>
      <c r="O9" s="19" t="s">
        <v>178</v>
      </c>
      <c r="P9" s="19">
        <v>6090</v>
      </c>
      <c r="Q9" s="10"/>
    </row>
    <row r="10" spans="1:19" s="9" customFormat="1" ht="61.8" customHeight="1" x14ac:dyDescent="0.15">
      <c r="A10" s="18">
        <v>7</v>
      </c>
      <c r="B10" s="19">
        <v>8</v>
      </c>
      <c r="C10" s="19">
        <v>0</v>
      </c>
      <c r="D10" s="19" t="s">
        <v>162</v>
      </c>
      <c r="E10" s="19" t="s">
        <v>163</v>
      </c>
      <c r="F10" s="19" t="s">
        <v>164</v>
      </c>
      <c r="G10" s="19" t="s">
        <v>37</v>
      </c>
      <c r="H10" s="19" t="s">
        <v>38</v>
      </c>
      <c r="I10" s="19" t="s">
        <v>130</v>
      </c>
      <c r="J10" s="19">
        <v>50</v>
      </c>
      <c r="K10" s="19" t="s">
        <v>94</v>
      </c>
      <c r="L10" s="19">
        <v>3500</v>
      </c>
      <c r="M10" s="19" t="s">
        <v>173</v>
      </c>
      <c r="N10" s="22">
        <v>45835</v>
      </c>
      <c r="O10" s="19" t="s">
        <v>179</v>
      </c>
      <c r="P10" s="19">
        <v>6090</v>
      </c>
      <c r="Q10" s="10"/>
    </row>
    <row r="11" spans="1:19" s="9" customFormat="1" ht="61.8" customHeight="1" x14ac:dyDescent="0.15">
      <c r="A11" s="18">
        <v>8</v>
      </c>
      <c r="B11" s="19">
        <v>9</v>
      </c>
      <c r="C11" s="19">
        <v>0</v>
      </c>
      <c r="D11" s="19" t="s">
        <v>165</v>
      </c>
      <c r="E11" s="19" t="s">
        <v>166</v>
      </c>
      <c r="F11" s="19" t="s">
        <v>167</v>
      </c>
      <c r="G11" s="19" t="s">
        <v>168</v>
      </c>
      <c r="H11" s="19" t="s">
        <v>169</v>
      </c>
      <c r="I11" s="19" t="s">
        <v>130</v>
      </c>
      <c r="J11" s="19">
        <v>18</v>
      </c>
      <c r="K11" s="19" t="s">
        <v>94</v>
      </c>
      <c r="L11" s="19">
        <v>3000</v>
      </c>
      <c r="M11" s="19" t="s">
        <v>173</v>
      </c>
      <c r="N11" s="22">
        <v>45835</v>
      </c>
      <c r="O11" s="19" t="s">
        <v>180</v>
      </c>
      <c r="P11" s="19">
        <v>6090</v>
      </c>
      <c r="Q11" s="10"/>
    </row>
    <row r="12" spans="1:19" s="9" customFormat="1" ht="61.8" customHeight="1" thickBot="1" x14ac:dyDescent="0.2">
      <c r="A12" s="20">
        <v>9</v>
      </c>
      <c r="B12" s="21">
        <v>11</v>
      </c>
      <c r="C12" s="21">
        <v>0</v>
      </c>
      <c r="D12" s="21" t="s">
        <v>170</v>
      </c>
      <c r="E12" s="21" t="s">
        <v>171</v>
      </c>
      <c r="F12" s="21" t="s">
        <v>172</v>
      </c>
      <c r="G12" s="21" t="s">
        <v>37</v>
      </c>
      <c r="H12" s="21" t="s">
        <v>38</v>
      </c>
      <c r="I12" s="21" t="s">
        <v>90</v>
      </c>
      <c r="J12" s="21">
        <v>53</v>
      </c>
      <c r="K12" s="21" t="s">
        <v>94</v>
      </c>
      <c r="L12" s="21">
        <v>5000</v>
      </c>
      <c r="M12" s="21" t="s">
        <v>173</v>
      </c>
      <c r="N12" s="23">
        <v>45835</v>
      </c>
      <c r="O12" s="21" t="s">
        <v>181</v>
      </c>
      <c r="P12" s="21">
        <v>6090</v>
      </c>
      <c r="Q12" s="10"/>
    </row>
    <row r="13" spans="1:19" s="15" customFormat="1" ht="11.4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 t="s">
        <v>32</v>
      </c>
      <c r="P13" s="14">
        <f>SUM(P4:P12)</f>
        <v>54810</v>
      </c>
      <c r="Q13" s="14"/>
    </row>
  </sheetData>
  <autoFilter ref="A3:Q13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SAMURIZED REPORT</vt:lpstr>
      <vt:lpstr>LIMBS</vt:lpstr>
      <vt:lpstr>CALIPERS</vt:lpstr>
      <vt:lpstr>CRUTCHES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2023-04-22T09:26:53Z</cp:lastPrinted>
  <dcterms:created xsi:type="dcterms:W3CDTF">2023-04-18T08:42:01Z</dcterms:created>
  <dcterms:modified xsi:type="dcterms:W3CDTF">2025-07-16T10:10:58Z</dcterms:modified>
</cp:coreProperties>
</file>